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len 2019\merchandising\"/>
    </mc:Choice>
  </mc:AlternateContent>
  <xr:revisionPtr revIDLastSave="0" documentId="13_ncr:1_{8A758D0D-4AB9-46F6-B40C-DCE98328EBD8}" xr6:coauthVersionLast="43" xr6:coauthVersionMax="43" xr10:uidLastSave="{00000000-0000-0000-0000-000000000000}"/>
  <bookViews>
    <workbookView xWindow="-108" yWindow="-108" windowWidth="23256" windowHeight="12720" xr2:uid="{30C1494D-2D4E-4D1E-9D79-1883D2F877E0}"/>
  </bookViews>
  <sheets>
    <sheet name="commande" sheetId="1" r:id="rId1"/>
    <sheet name="hoodie" sheetId="3" r:id="rId2"/>
    <sheet name="Feuil2" sheetId="2" state="hidden" r:id="rId3"/>
  </sheets>
  <definedNames>
    <definedName name="couleur">Feuil2!$G$1:$G$2</definedName>
    <definedName name="nbrbillet">Feuil2!$C$1:$C$3</definedName>
    <definedName name="nbrpack">Feuil2!$A$1:$A$2</definedName>
    <definedName name="Taille">Feuil2!$E$1:$E$4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G10" i="2" l="1"/>
  <c r="C50" i="1"/>
  <c r="E48" i="1" l="1"/>
  <c r="F10" i="2"/>
  <c r="N10" i="2"/>
  <c r="L10" i="2"/>
  <c r="J10" i="2"/>
  <c r="H10" i="2"/>
  <c r="D10" i="2"/>
  <c r="E10" i="2"/>
  <c r="C10" i="2"/>
  <c r="B10" i="2"/>
  <c r="A10" i="2"/>
  <c r="E43" i="1"/>
  <c r="D43" i="1"/>
  <c r="I33" i="1" l="1"/>
  <c r="I31" i="1"/>
  <c r="I29" i="1"/>
  <c r="I25" i="1"/>
  <c r="I35" i="1" l="1"/>
</calcChain>
</file>

<file path=xl/sharedStrings.xml><?xml version="1.0" encoding="utf-8"?>
<sst xmlns="http://schemas.openxmlformats.org/spreadsheetml/2006/main" count="79" uniqueCount="57">
  <si>
    <t>Je commande</t>
  </si>
  <si>
    <t>Couleur</t>
  </si>
  <si>
    <t>Taille</t>
  </si>
  <si>
    <t>Prix</t>
  </si>
  <si>
    <t>Total</t>
  </si>
  <si>
    <t xml:space="preserve">       Offre exclusive pour le Clubglen et les amis des Glen pour le mercredi 7 août 2019</t>
  </si>
  <si>
    <t>Email</t>
  </si>
  <si>
    <t>Nom *</t>
  </si>
  <si>
    <t>Prénom *</t>
  </si>
  <si>
    <t>Hoodie au prix de 44.- CHF</t>
  </si>
  <si>
    <t>No de téléphone *</t>
  </si>
  <si>
    <t>Pack comprenant billet d'entrée et hoodie Glen of Guinness Special Edition au prix de 84.- au lieu de 108.- sur place</t>
  </si>
  <si>
    <t>Votre commande sera considérée comme définitive une fois le versement effectué sur le compte</t>
  </si>
  <si>
    <t xml:space="preserve">NB . </t>
  </si>
  <si>
    <t>Dernier délai pour commande et versement le 30 juin 2019</t>
  </si>
  <si>
    <t>XL</t>
  </si>
  <si>
    <t>L</t>
  </si>
  <si>
    <t>M</t>
  </si>
  <si>
    <t>S</t>
  </si>
  <si>
    <t>pack spécial édition entrée et Hoodie</t>
  </si>
  <si>
    <t xml:space="preserve">   Liste à choix</t>
  </si>
  <si>
    <t>billet(s) au prix de 45.- CHF</t>
  </si>
  <si>
    <t>Mention obligatoire</t>
  </si>
  <si>
    <t>GoG 19</t>
  </si>
  <si>
    <t>Vous recevrez dès réception du montant une confirmation par mail ainsi que toutes les informations pratiques</t>
  </si>
  <si>
    <t>cf onglet Hoodie</t>
  </si>
  <si>
    <t>Nom</t>
  </si>
  <si>
    <t>Prénom</t>
  </si>
  <si>
    <t>Tel</t>
  </si>
  <si>
    <t>Nbre entrées</t>
  </si>
  <si>
    <t>Pass 50</t>
  </si>
  <si>
    <t>nbr</t>
  </si>
  <si>
    <t>Hoodie</t>
  </si>
  <si>
    <t>hoodie</t>
  </si>
  <si>
    <t>Payé le</t>
  </si>
  <si>
    <t>Confirmé le</t>
  </si>
  <si>
    <t>E Mail</t>
  </si>
  <si>
    <t>Total hoodies</t>
  </si>
  <si>
    <t>oui</t>
  </si>
  <si>
    <t>non</t>
  </si>
  <si>
    <t>soit</t>
  </si>
  <si>
    <t>Personne(s)</t>
  </si>
  <si>
    <t xml:space="preserve">Le Hoodie Spécial Edition pour ce concert </t>
  </si>
  <si>
    <t>Il est vrai que parfois il peut faire frais lors des fins de soirées à l'Irish</t>
  </si>
  <si>
    <t>N.B.Les Tailles sont européennes</t>
  </si>
  <si>
    <t>Pour Info</t>
  </si>
  <si>
    <t>IBAN : CH45 0900 0000 1718 8430 6</t>
  </si>
  <si>
    <t xml:space="preserve">Compte Cheque Postal </t>
  </si>
  <si>
    <t>Club Glen Rita Bonvin Rue du Creux 11 1996 Ayent</t>
  </si>
  <si>
    <t>Vert</t>
  </si>
  <si>
    <t>Bordeaux</t>
  </si>
  <si>
    <t>S (36), M (40), L (44), XL (48)</t>
  </si>
  <si>
    <t>au backstage du festival avec les Glen entre 18h00 et 19h30 **</t>
  </si>
  <si>
    <t>Je pourrai être présent lors de l'apéro raclette si je fais partie des 50 **</t>
  </si>
  <si>
    <t xml:space="preserve">Les 50 premiers acheteurs de pack spécial édition seront invités pour un apéro raclette </t>
  </si>
  <si>
    <t xml:space="preserve">     Champs obligatoires *</t>
  </si>
  <si>
    <t xml:space="preserve">Je commande également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</si>
</sst>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3" fillId="4" borderId="1" xfId="0" applyFont="1" applyFill="1" applyBorder="1" applyProtection="1"/>
    <xf numFmtId="0" fontId="3" fillId="3" borderId="1" xfId="0" applyFont="1" applyFill="1" applyBorder="1" applyProtection="1"/>
    <xf numFmtId="0" fontId="5" fillId="0" borderId="0" xfId="0" applyFont="1" applyProtection="1"/>
    <xf numFmtId="49" fontId="5" fillId="0" borderId="2" xfId="0" applyNumberFormat="1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49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5" fillId="0" borderId="6" xfId="0" applyFont="1" applyBorder="1" applyAlignment="1" applyProtection="1"/>
    <xf numFmtId="0" fontId="1" fillId="2" borderId="4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9" fillId="0" borderId="2" xfId="1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484ba6a-a7ec-4fa7-b2b0-490dc34bfa92@eurprd08.prod.outlook.com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60960</xdr:rowOff>
    </xdr:from>
    <xdr:to>
      <xdr:col>8</xdr:col>
      <xdr:colOff>531495</xdr:colOff>
      <xdr:row>11</xdr:row>
      <xdr:rowOff>83820</xdr:rowOff>
    </xdr:to>
    <xdr:pic>
      <xdr:nvPicPr>
        <xdr:cNvPr id="2" name="Image 1" descr="cid:f484ba6a-a7ec-4fa7-b2b0-490dc34bfa92@eurprd08.prod.outlook.com">
          <a:extLst>
            <a:ext uri="{FF2B5EF4-FFF2-40B4-BE49-F238E27FC236}">
              <a16:creationId xmlns:a16="http://schemas.microsoft.com/office/drawing/2014/main" id="{F9ACF07D-F658-476A-9971-98FBF3FA2B73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58689" r="-1323"/>
        <a:stretch/>
      </xdr:blipFill>
      <xdr:spPr bwMode="auto">
        <a:xfrm>
          <a:off x="822960" y="60960"/>
          <a:ext cx="4745355" cy="2034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</xdr:row>
      <xdr:rowOff>152400</xdr:rowOff>
    </xdr:from>
    <xdr:to>
      <xdr:col>3</xdr:col>
      <xdr:colOff>664633</xdr:colOff>
      <xdr:row>25</xdr:row>
      <xdr:rowOff>99060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57AB33F-899C-41A2-A9AC-A171596AE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95400"/>
          <a:ext cx="2661073" cy="3421380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7</xdr:row>
      <xdr:rowOff>0</xdr:rowOff>
    </xdr:from>
    <xdr:to>
      <xdr:col>7</xdr:col>
      <xdr:colOff>465667</xdr:colOff>
      <xdr:row>25</xdr:row>
      <xdr:rowOff>99060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28ACA3C-6B08-4E8C-AE1C-A4230A07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0" y="1325880"/>
          <a:ext cx="2637367" cy="3390900"/>
        </a:xfrm>
        <a:prstGeom prst="rect">
          <a:avLst/>
        </a:prstGeom>
      </xdr:spPr>
    </xdr:pic>
    <xdr:clientData/>
  </xdr:twoCellAnchor>
  <xdr:twoCellAnchor editAs="oneCell">
    <xdr:from>
      <xdr:col>2</xdr:col>
      <xdr:colOff>548640</xdr:colOff>
      <xdr:row>27</xdr:row>
      <xdr:rowOff>7620</xdr:rowOff>
    </xdr:from>
    <xdr:to>
      <xdr:col>6</xdr:col>
      <xdr:colOff>29633</xdr:colOff>
      <xdr:row>43</xdr:row>
      <xdr:rowOff>137160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3C5F584F-8710-407D-BEF4-8FB208718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4991100"/>
          <a:ext cx="2376593" cy="3055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33F4-3F7E-4CE5-9B65-2635C87E1F7C}">
  <dimension ref="A1:I50"/>
  <sheetViews>
    <sheetView showGridLines="0" tabSelected="1" zoomScaleNormal="100" workbookViewId="0">
      <selection activeCell="B23" sqref="B23"/>
    </sheetView>
  </sheetViews>
  <sheetFormatPr baseColWidth="10" defaultRowHeight="14.4" x14ac:dyDescent="0.3"/>
  <cols>
    <col min="1" max="1" width="10" customWidth="1"/>
    <col min="2" max="2" width="6.6640625" customWidth="1"/>
    <col min="3" max="3" width="18.5546875" customWidth="1"/>
    <col min="5" max="5" width="7.109375" customWidth="1"/>
    <col min="6" max="6" width="7.33203125" customWidth="1"/>
    <col min="7" max="7" width="4.88671875" customWidth="1"/>
    <col min="8" max="8" width="7.33203125" customWidth="1"/>
    <col min="9" max="9" width="14.3320312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5"/>
    </row>
    <row r="3" spans="1:9" x14ac:dyDescent="0.3">
      <c r="A3" s="5"/>
      <c r="B3" s="5"/>
      <c r="C3" s="5"/>
      <c r="D3" s="5"/>
      <c r="E3" s="5"/>
      <c r="F3" s="5"/>
      <c r="G3" s="5"/>
      <c r="H3" s="5"/>
      <c r="I3" s="5"/>
    </row>
    <row r="4" spans="1:9" x14ac:dyDescent="0.3">
      <c r="A4" s="5"/>
      <c r="B4" s="5"/>
      <c r="C4" s="5"/>
      <c r="D4" s="5"/>
      <c r="E4" s="5"/>
      <c r="F4" s="5"/>
      <c r="G4" s="5"/>
      <c r="H4" s="5"/>
      <c r="I4" s="5"/>
    </row>
    <row r="5" spans="1:9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3">
      <c r="A6" s="5"/>
      <c r="B6" s="5"/>
      <c r="C6" s="5"/>
      <c r="D6" s="5"/>
      <c r="E6" s="5"/>
      <c r="F6" s="5"/>
      <c r="G6" s="5"/>
      <c r="H6" s="5"/>
      <c r="I6" s="5"/>
    </row>
    <row r="7" spans="1:9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5"/>
      <c r="C8" s="5"/>
      <c r="D8" s="5"/>
      <c r="E8" s="5"/>
      <c r="F8" s="5"/>
      <c r="G8" s="5"/>
      <c r="H8" s="5"/>
      <c r="I8" s="5"/>
    </row>
    <row r="9" spans="1:9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ht="15.6" x14ac:dyDescent="0.3">
      <c r="A13" s="30" t="s">
        <v>5</v>
      </c>
      <c r="B13" s="29"/>
      <c r="C13" s="29"/>
      <c r="D13" s="29"/>
      <c r="E13" s="29"/>
      <c r="F13" s="29"/>
      <c r="G13" s="29"/>
      <c r="H13" s="29"/>
      <c r="I13" s="29"/>
    </row>
    <row r="14" spans="1:9" ht="15.6" x14ac:dyDescent="0.3">
      <c r="A14" s="6"/>
      <c r="B14" s="5"/>
      <c r="C14" s="5"/>
      <c r="D14" s="7"/>
      <c r="E14" s="7"/>
      <c r="F14" s="7"/>
      <c r="G14" s="7"/>
      <c r="H14" s="7"/>
      <c r="I14" s="7"/>
    </row>
    <row r="15" spans="1:9" x14ac:dyDescent="0.3">
      <c r="A15" s="27" t="s">
        <v>54</v>
      </c>
      <c r="B15" s="29"/>
      <c r="C15" s="29"/>
      <c r="D15" s="29"/>
      <c r="E15" s="29"/>
      <c r="F15" s="29"/>
      <c r="G15" s="29"/>
      <c r="H15" s="29"/>
      <c r="I15" s="29"/>
    </row>
    <row r="16" spans="1:9" x14ac:dyDescent="0.3">
      <c r="A16" s="27" t="s">
        <v>52</v>
      </c>
      <c r="B16" s="27"/>
      <c r="C16" s="27"/>
      <c r="D16" s="27"/>
      <c r="E16" s="27"/>
      <c r="F16" s="27"/>
      <c r="G16" s="27"/>
      <c r="H16" s="27"/>
      <c r="I16" s="27"/>
    </row>
    <row r="17" spans="1:9" x14ac:dyDescent="0.3">
      <c r="A17" s="5"/>
      <c r="B17" s="7"/>
      <c r="C17" s="8"/>
      <c r="D17" s="7"/>
      <c r="E17" s="7"/>
      <c r="F17" s="7"/>
      <c r="G17" s="7"/>
      <c r="H17" s="7"/>
      <c r="I17" s="7"/>
    </row>
    <row r="18" spans="1:9" x14ac:dyDescent="0.3">
      <c r="A18" s="28" t="s">
        <v>11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9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A20" s="7"/>
      <c r="B20" s="7" t="s">
        <v>7</v>
      </c>
      <c r="C20" s="3"/>
      <c r="D20" s="5"/>
      <c r="E20" s="7"/>
      <c r="F20" s="7" t="s">
        <v>10</v>
      </c>
      <c r="G20" s="7"/>
      <c r="H20" s="34"/>
      <c r="I20" s="35"/>
    </row>
    <row r="21" spans="1:9" x14ac:dyDescent="0.3">
      <c r="A21" s="7"/>
      <c r="B21" s="7" t="s">
        <v>8</v>
      </c>
      <c r="C21" s="4"/>
      <c r="D21" s="5"/>
      <c r="E21" s="7"/>
      <c r="F21" s="7" t="s">
        <v>6</v>
      </c>
      <c r="G21" s="36"/>
      <c r="H21" s="37"/>
      <c r="I21" s="38"/>
    </row>
    <row r="22" spans="1:9" x14ac:dyDescent="0.3">
      <c r="A22" s="7"/>
      <c r="B22" s="7"/>
      <c r="C22" s="7"/>
      <c r="D22" s="7"/>
      <c r="E22" s="7"/>
      <c r="F22" s="11"/>
      <c r="G22" s="7"/>
      <c r="H22" s="7"/>
      <c r="I22" s="12" t="s">
        <v>3</v>
      </c>
    </row>
    <row r="23" spans="1:9" x14ac:dyDescent="0.3">
      <c r="A23" s="8" t="s">
        <v>0</v>
      </c>
      <c r="B23" s="25">
        <v>0</v>
      </c>
      <c r="C23" s="8" t="s">
        <v>19</v>
      </c>
      <c r="D23" s="8"/>
      <c r="E23" s="13" t="s">
        <v>1</v>
      </c>
      <c r="F23" s="25" t="s">
        <v>49</v>
      </c>
      <c r="G23" s="8" t="s">
        <v>2</v>
      </c>
      <c r="H23" s="25" t="s">
        <v>16</v>
      </c>
      <c r="I23" s="13">
        <f>B23*84</f>
        <v>0</v>
      </c>
    </row>
    <row r="24" spans="1:9" x14ac:dyDescent="0.3">
      <c r="A24" s="8"/>
      <c r="B24" s="8"/>
      <c r="C24" s="8"/>
      <c r="D24" s="8"/>
      <c r="E24" s="13"/>
      <c r="F24" s="13"/>
      <c r="G24" s="8"/>
      <c r="H24" s="13"/>
      <c r="I24" s="13"/>
    </row>
    <row r="25" spans="1:9" x14ac:dyDescent="0.3">
      <c r="A25" s="8"/>
      <c r="B25" s="25">
        <v>0</v>
      </c>
      <c r="C25" s="8" t="s">
        <v>19</v>
      </c>
      <c r="D25" s="8"/>
      <c r="E25" s="13" t="s">
        <v>1</v>
      </c>
      <c r="F25" s="25" t="s">
        <v>50</v>
      </c>
      <c r="G25" s="8" t="s">
        <v>2</v>
      </c>
      <c r="H25" s="25" t="s">
        <v>17</v>
      </c>
      <c r="I25" s="13">
        <f>B25*84</f>
        <v>0</v>
      </c>
    </row>
    <row r="26" spans="1:9" x14ac:dyDescent="0.3">
      <c r="A26" s="8"/>
      <c r="B26" s="8"/>
      <c r="C26" s="8"/>
      <c r="D26" s="8"/>
      <c r="E26" s="13"/>
      <c r="F26" s="13"/>
      <c r="G26" s="8"/>
      <c r="H26" s="13"/>
      <c r="I26" s="13"/>
    </row>
    <row r="27" spans="1:9" x14ac:dyDescent="0.3">
      <c r="A27" s="8" t="s">
        <v>56</v>
      </c>
      <c r="B27" s="8"/>
      <c r="C27" s="8"/>
      <c r="D27" s="8"/>
      <c r="E27" s="13"/>
      <c r="F27" s="13"/>
      <c r="G27" s="8"/>
      <c r="H27" s="13"/>
      <c r="I27" s="13"/>
    </row>
    <row r="28" spans="1:9" x14ac:dyDescent="0.3">
      <c r="A28" s="8"/>
      <c r="B28" s="8"/>
      <c r="C28" s="8"/>
      <c r="D28" s="8"/>
      <c r="E28" s="13"/>
      <c r="F28" s="13"/>
      <c r="G28" s="8"/>
      <c r="H28" s="13"/>
      <c r="I28" s="13"/>
    </row>
    <row r="29" spans="1:9" x14ac:dyDescent="0.3">
      <c r="A29" s="8"/>
      <c r="B29" s="25">
        <v>0</v>
      </c>
      <c r="C29" s="8" t="s">
        <v>21</v>
      </c>
      <c r="D29" s="8"/>
      <c r="E29" s="13"/>
      <c r="F29" s="13"/>
      <c r="G29" s="8"/>
      <c r="H29" s="13"/>
      <c r="I29" s="13">
        <f>B29*45</f>
        <v>0</v>
      </c>
    </row>
    <row r="30" spans="1:9" x14ac:dyDescent="0.3">
      <c r="A30" s="8"/>
      <c r="B30" s="13"/>
      <c r="C30" s="8"/>
      <c r="D30" s="8"/>
      <c r="E30" s="13"/>
      <c r="F30" s="13"/>
      <c r="G30" s="8"/>
      <c r="H30" s="13"/>
      <c r="I30" s="13"/>
    </row>
    <row r="31" spans="1:9" x14ac:dyDescent="0.3">
      <c r="A31" s="8"/>
      <c r="B31" s="25">
        <v>0</v>
      </c>
      <c r="C31" s="8" t="s">
        <v>9</v>
      </c>
      <c r="D31" s="8" t="s">
        <v>25</v>
      </c>
      <c r="E31" s="13" t="s">
        <v>1</v>
      </c>
      <c r="F31" s="25" t="s">
        <v>49</v>
      </c>
      <c r="G31" s="8" t="s">
        <v>2</v>
      </c>
      <c r="H31" s="25" t="s">
        <v>17</v>
      </c>
      <c r="I31" s="13">
        <f>B31*44</f>
        <v>0</v>
      </c>
    </row>
    <row r="32" spans="1:9" x14ac:dyDescent="0.3">
      <c r="A32" s="8"/>
      <c r="B32" s="13"/>
      <c r="C32" s="8"/>
      <c r="D32" s="8"/>
      <c r="E32" s="13"/>
      <c r="F32" s="13"/>
      <c r="G32" s="8"/>
      <c r="H32" s="13"/>
      <c r="I32" s="13"/>
    </row>
    <row r="33" spans="1:9" x14ac:dyDescent="0.3">
      <c r="A33" s="8"/>
      <c r="B33" s="25">
        <v>0</v>
      </c>
      <c r="C33" s="8" t="s">
        <v>9</v>
      </c>
      <c r="D33" s="8" t="s">
        <v>25</v>
      </c>
      <c r="E33" s="13" t="s">
        <v>1</v>
      </c>
      <c r="F33" s="25" t="s">
        <v>49</v>
      </c>
      <c r="G33" s="8" t="s">
        <v>2</v>
      </c>
      <c r="H33" s="25" t="s">
        <v>17</v>
      </c>
      <c r="I33" s="13">
        <f>B33*44</f>
        <v>0</v>
      </c>
    </row>
    <row r="34" spans="1:9" x14ac:dyDescent="0.3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E35" s="8"/>
      <c r="F35" s="8"/>
      <c r="G35" s="8"/>
      <c r="H35" s="14" t="s">
        <v>4</v>
      </c>
      <c r="I35" s="9">
        <f>SUM(I23:I33)</f>
        <v>0</v>
      </c>
    </row>
    <row r="36" spans="1:9" x14ac:dyDescent="0.3">
      <c r="A36" s="5" t="s">
        <v>45</v>
      </c>
      <c r="B36" s="5"/>
      <c r="C36" s="15"/>
      <c r="D36" s="8" t="s">
        <v>55</v>
      </c>
      <c r="E36" s="8"/>
      <c r="F36" s="16"/>
      <c r="G36" s="8" t="s">
        <v>20</v>
      </c>
      <c r="H36" s="5"/>
      <c r="I36" s="5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27" t="s">
        <v>14</v>
      </c>
      <c r="B38" s="27"/>
      <c r="C38" s="27"/>
      <c r="D38" s="27"/>
      <c r="E38" s="27"/>
      <c r="F38" s="27"/>
      <c r="G38" s="27"/>
      <c r="H38" s="27"/>
      <c r="I38" s="27"/>
    </row>
    <row r="39" spans="1:9" x14ac:dyDescent="0.3">
      <c r="A39" s="29" t="s">
        <v>12</v>
      </c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5"/>
      <c r="B40" s="5"/>
      <c r="C40" s="5"/>
      <c r="D40" s="32" t="s">
        <v>47</v>
      </c>
      <c r="E40" s="32"/>
      <c r="F40" s="32"/>
      <c r="G40" s="32"/>
      <c r="H40" s="5"/>
      <c r="I40" s="5"/>
    </row>
    <row r="41" spans="1:9" x14ac:dyDescent="0.3">
      <c r="A41" s="5"/>
      <c r="B41" s="5"/>
      <c r="C41" s="5"/>
      <c r="D41" t="s">
        <v>48</v>
      </c>
      <c r="H41" s="5"/>
      <c r="I41" s="5"/>
    </row>
    <row r="42" spans="1:9" x14ac:dyDescent="0.3">
      <c r="A42" s="5"/>
      <c r="B42" s="5"/>
      <c r="C42" s="5"/>
      <c r="D42" s="32" t="s">
        <v>46</v>
      </c>
      <c r="E42" s="32"/>
      <c r="F42" s="32"/>
      <c r="G42" s="32"/>
      <c r="H42" s="5"/>
      <c r="I42" s="5"/>
    </row>
    <row r="43" spans="1:9" x14ac:dyDescent="0.3">
      <c r="A43" s="5"/>
      <c r="B43" s="5"/>
      <c r="C43" s="17" t="s">
        <v>22</v>
      </c>
      <c r="D43" s="18">
        <f>C20</f>
        <v>0</v>
      </c>
      <c r="E43" s="33">
        <f>C21</f>
        <v>0</v>
      </c>
      <c r="F43" s="33"/>
      <c r="G43" s="19"/>
      <c r="H43" s="20" t="s">
        <v>23</v>
      </c>
      <c r="I43" s="5"/>
    </row>
    <row r="44" spans="1:9" x14ac:dyDescent="0.3">
      <c r="A44" s="5"/>
      <c r="B44" s="5"/>
      <c r="C44" s="5"/>
      <c r="D44" s="21"/>
      <c r="E44" s="22"/>
      <c r="F44" s="22"/>
      <c r="G44" s="5"/>
      <c r="H44" s="5"/>
      <c r="I44" s="5"/>
    </row>
    <row r="45" spans="1:9" x14ac:dyDescent="0.3">
      <c r="A45" s="31" t="s">
        <v>24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3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3">
      <c r="A47" s="5" t="s">
        <v>13</v>
      </c>
      <c r="B47" s="5" t="s">
        <v>53</v>
      </c>
      <c r="C47" s="5"/>
      <c r="D47" s="5"/>
      <c r="E47" s="5"/>
      <c r="F47" s="5"/>
      <c r="G47" s="5"/>
      <c r="H47" s="5"/>
      <c r="I47" s="26"/>
    </row>
    <row r="48" spans="1:9" x14ac:dyDescent="0.3">
      <c r="A48" s="5"/>
      <c r="B48" s="5"/>
      <c r="C48" s="5"/>
      <c r="D48" s="23" t="s">
        <v>40</v>
      </c>
      <c r="E48" s="24">
        <f>B23+B25</f>
        <v>0</v>
      </c>
      <c r="F48" s="5" t="s">
        <v>41</v>
      </c>
      <c r="G48" s="5"/>
      <c r="H48" s="5"/>
      <c r="I48" s="5"/>
    </row>
    <row r="49" spans="1:9" x14ac:dyDescent="0.3">
      <c r="A49" s="5"/>
      <c r="B49" s="5"/>
      <c r="I49" s="5"/>
    </row>
    <row r="50" spans="1:9" x14ac:dyDescent="0.3">
      <c r="C50" s="27" t="str">
        <f>_xlfn.IFS(C20="","Attention, Il manque des champs obligatoires",C21="","Attention, il manque des champs obligatoires",H20="","Attention, il manque des champs obligatoires",I47="","Attention, il manque des champs obligatoires",TRUE,"Votre commande est prête à être envoyée")</f>
        <v>Attention, Il manque des champs obligatoires</v>
      </c>
      <c r="D50" s="27"/>
      <c r="E50" s="27"/>
      <c r="F50" s="27"/>
      <c r="G50" s="27"/>
      <c r="H50" s="27"/>
    </row>
  </sheetData>
  <sheetProtection algorithmName="SHA-512" hashValue="kwM8oP0TOz3RaGUhGo52CvW5s0RzBw05CNULBZT4dK5Ds9JXkNSuyU10hQUdQkBF0R2ewOjc+lQGBckP6M2iNw==" saltValue="JO6y3DPcAvpcMRY1uLHeVA==" spinCount="100000" sheet="1" objects="1" scenarios="1" selectLockedCells="1"/>
  <mergeCells count="13">
    <mergeCell ref="C50:H50"/>
    <mergeCell ref="A18:I18"/>
    <mergeCell ref="A13:I13"/>
    <mergeCell ref="A15:I15"/>
    <mergeCell ref="A16:I16"/>
    <mergeCell ref="A39:I39"/>
    <mergeCell ref="A45:I45"/>
    <mergeCell ref="A38:I38"/>
    <mergeCell ref="D40:G40"/>
    <mergeCell ref="D42:G42"/>
    <mergeCell ref="E43:F43"/>
    <mergeCell ref="H20:I20"/>
    <mergeCell ref="G21:I21"/>
  </mergeCells>
  <conditionalFormatting sqref="C50:H5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B25 B31 B33 B23" xr:uid="{798DA368-906F-4BD3-B597-2823B2BEA2D5}">
      <formula1>nbrpack</formula1>
    </dataValidation>
    <dataValidation type="list" allowBlank="1" showInputMessage="1" showErrorMessage="1" sqref="B29" xr:uid="{87849A21-6517-4F51-9196-6D171FF9409D}">
      <formula1>nbrbillet</formula1>
    </dataValidation>
    <dataValidation type="list" allowBlank="1" showInputMessage="1" showErrorMessage="1" sqref="F23 F25 F31 F33" xr:uid="{7AEE9A80-0D59-4C9F-A3DE-37EE41A8DF28}">
      <formula1>couleur</formula1>
    </dataValidation>
    <dataValidation type="list" allowBlank="1" showInputMessage="1" showErrorMessage="1" sqref="H23 H25 H31 H33" xr:uid="{63C094CE-9BE0-4B04-90E9-6362171B39BF}">
      <formula1>Taille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2C6EC37-7932-46A2-A93C-51A8B15C1F49}">
            <xm:f>NOT(ISERROR(SEARCH($C$50,C50)))</xm:f>
            <xm:f>$C$50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A490F440-E13B-4192-8050-ED16E38B14D2}">
            <xm:f>NOT(ISERROR(SEARCH($C$50,C50)))</xm:f>
            <xm:f>$C$50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C50:H50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D2BCA6-ACC4-42BE-9A22-FEE7C776791B}">
          <x14:formula1>
            <xm:f>Feuil2!$I$1:$I$3</xm:f>
          </x14:formula1>
          <xm:sqref>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2370-4E82-4949-BD18-9B8D6D58CEDF}">
  <dimension ref="A2:H50"/>
  <sheetViews>
    <sheetView showGridLines="0" zoomScaleNormal="100" workbookViewId="0">
      <selection activeCell="J8" sqref="J8"/>
    </sheetView>
  </sheetViews>
  <sheetFormatPr baseColWidth="10" defaultRowHeight="14.4" x14ac:dyDescent="0.3"/>
  <cols>
    <col min="5" max="5" width="7.5546875" customWidth="1"/>
  </cols>
  <sheetData>
    <row r="2" spans="1:8" ht="18" x14ac:dyDescent="0.35">
      <c r="A2" s="40" t="s">
        <v>42</v>
      </c>
      <c r="B2" s="40"/>
      <c r="C2" s="40"/>
      <c r="D2" s="40"/>
      <c r="E2" s="40"/>
      <c r="F2" s="40"/>
      <c r="G2" s="40"/>
      <c r="H2" s="41"/>
    </row>
    <row r="4" spans="1:8" x14ac:dyDescent="0.3">
      <c r="A4" s="42" t="s">
        <v>43</v>
      </c>
      <c r="B4" s="42"/>
      <c r="C4" s="42"/>
      <c r="D4" s="42"/>
      <c r="E4" s="42"/>
      <c r="F4" s="42"/>
      <c r="G4" s="42"/>
      <c r="H4" s="41"/>
    </row>
    <row r="47" spans="1:7" x14ac:dyDescent="0.3">
      <c r="A47" t="s">
        <v>44</v>
      </c>
      <c r="G47" t="s">
        <v>51</v>
      </c>
    </row>
    <row r="50" spans="6:8" x14ac:dyDescent="0.3">
      <c r="F50" s="39"/>
      <c r="G50" s="39"/>
      <c r="H50" s="39"/>
    </row>
  </sheetData>
  <sheetProtection algorithmName="SHA-512" hashValue="w9muDafUMG0kFzAMOAgFYGFqWrnqhTWxTsyAk+RufaezvplG6JFzApk7BbofL7X/jL7oI5VuP/UsM7Sq/g1Zlg==" saltValue="Ldr+TLv8Vx7SI5oDfoiPqA==" spinCount="100000" sheet="1" selectLockedCells="1" selectUnlockedCells="1"/>
  <mergeCells count="3">
    <mergeCell ref="F50:H50"/>
    <mergeCell ref="A2:H2"/>
    <mergeCell ref="A4:H4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6D18-7816-4264-BA57-267A09654B09}">
  <dimension ref="A1:Q10"/>
  <sheetViews>
    <sheetView workbookViewId="0">
      <selection activeCell="B13" sqref="B13"/>
    </sheetView>
  </sheetViews>
  <sheetFormatPr baseColWidth="10" defaultRowHeight="14.4" x14ac:dyDescent="0.3"/>
  <cols>
    <col min="3" max="3" width="15.77734375" customWidth="1"/>
    <col min="4" max="4" width="17.77734375" customWidth="1"/>
  </cols>
  <sheetData>
    <row r="1" spans="1:17" x14ac:dyDescent="0.3">
      <c r="A1" s="1">
        <v>0</v>
      </c>
      <c r="C1">
        <v>0</v>
      </c>
      <c r="E1" t="s">
        <v>15</v>
      </c>
      <c r="G1" t="s">
        <v>49</v>
      </c>
    </row>
    <row r="2" spans="1:17" x14ac:dyDescent="0.3">
      <c r="A2" s="1">
        <v>1</v>
      </c>
      <c r="C2">
        <v>1</v>
      </c>
      <c r="E2" t="s">
        <v>16</v>
      </c>
      <c r="G2" t="s">
        <v>50</v>
      </c>
      <c r="I2" t="s">
        <v>38</v>
      </c>
    </row>
    <row r="3" spans="1:17" x14ac:dyDescent="0.3">
      <c r="C3">
        <v>2</v>
      </c>
      <c r="E3" t="s">
        <v>17</v>
      </c>
      <c r="I3" t="s">
        <v>39</v>
      </c>
    </row>
    <row r="4" spans="1:17" x14ac:dyDescent="0.3">
      <c r="E4" t="s">
        <v>18</v>
      </c>
    </row>
    <row r="9" spans="1:17" x14ac:dyDescent="0.3">
      <c r="A9" t="s">
        <v>26</v>
      </c>
      <c r="B9" t="s">
        <v>27</v>
      </c>
      <c r="C9" t="s">
        <v>28</v>
      </c>
      <c r="D9" t="s">
        <v>36</v>
      </c>
      <c r="E9" t="s">
        <v>29</v>
      </c>
      <c r="F9" t="s">
        <v>30</v>
      </c>
      <c r="G9" t="s">
        <v>37</v>
      </c>
      <c r="H9" t="s">
        <v>31</v>
      </c>
      <c r="I9" t="s">
        <v>32</v>
      </c>
      <c r="J9" t="s">
        <v>31</v>
      </c>
      <c r="K9" t="s">
        <v>32</v>
      </c>
      <c r="L9" t="s">
        <v>31</v>
      </c>
      <c r="M9" t="s">
        <v>32</v>
      </c>
      <c r="N9" t="s">
        <v>31</v>
      </c>
      <c r="O9" t="s">
        <v>33</v>
      </c>
      <c r="P9" t="s">
        <v>34</v>
      </c>
      <c r="Q9" t="s">
        <v>35</v>
      </c>
    </row>
    <row r="10" spans="1:17" x14ac:dyDescent="0.3">
      <c r="A10" s="2">
        <f>commande!C20</f>
        <v>0</v>
      </c>
      <c r="B10">
        <f>commande!C21</f>
        <v>0</v>
      </c>
      <c r="C10">
        <f>commande!H20</f>
        <v>0</v>
      </c>
      <c r="D10" s="2">
        <f>commande!G21</f>
        <v>0</v>
      </c>
      <c r="E10">
        <f>commande!B23+commande!B25+commande!B29</f>
        <v>0</v>
      </c>
      <c r="F10">
        <f>commande!B23+commande!B25</f>
        <v>0</v>
      </c>
      <c r="G10">
        <f>commande!B23+commande!B25+commande!B31+commande!B33</f>
        <v>0</v>
      </c>
      <c r="H10">
        <f>commande!B23</f>
        <v>0</v>
      </c>
      <c r="J10">
        <f>commande!B25</f>
        <v>0</v>
      </c>
      <c r="L10">
        <f>commande!B31</f>
        <v>0</v>
      </c>
      <c r="N10">
        <f>commande!B33</f>
        <v>0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6 7 7 b 1 8 3 - d 1 b 9 - 4 8 3 c - 9 3 3 0 - 0 6 3 d a a 2 b 7 c 0 9 "   x m l n s = " h t t p : / / s c h e m a s . m i c r o s o f t . c o m / D a t a M a s h u p " > A A A A A B k D A A B Q S w M E F A A C A A g A b J i P T t S B O C + p A A A A + A A A A B I A H A B D b 2 5 m a W c v U G F j a 2 F n Z S 5 4 b W w g o h g A K K A U A A A A A A A A A A A A A A A A A A A A A A A A A A A A h Y 9 B D o I w F E S v Q r q n v 1 R E Y z 5 l w c a F J C Y m x i 2 B A o 1 Q D C 3 C 3 V x 4 J K 8 g i a L u X M 7 k T f L m c b t j N D a 1 c 5 W d U a 0 O i U c Z c a T O 2 l z p M i S 9 L d w 1 i Q T u 0 + y c l t K Z Y G 0 2 o 1 E h q a y 9 b A C G Y a D D g r Z d C Z w x D 0 7 J 7 p B V s k l d p Y 1 N d S b J Z 5 X / X x G B x 5 e M 4 D R Y 0 a X P f M o D D 2 G u M V H 6 i / D J m D K E n x L j v r Z 9 J 0 X R u f E W Y Y 4 I 7 x f i C V B L A w Q U A A I A C A B s m I 9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J i P T i i K R 7 g O A A A A E Q A A A B M A H A B G b 3 J t d W x h c y 9 T Z W N 0 a W 9 u M S 5 t I K I Y A C i g F A A A A A A A A A A A A A A A A A A A A A A A A A A A A C t O T S 7 J z M 9 T C I b Q h t Y A U E s B A i 0 A F A A C A A g A b J i P T t S B O C + p A A A A + A A A A B I A A A A A A A A A A A A A A A A A A A A A A E N v b m Z p Z y 9 Q Y W N r Y W d l L n h t b F B L A Q I t A B Q A A g A I A G y Y j 0 4 P y u m r p A A A A O k A A A A T A A A A A A A A A A A A A A A A A P U A A A B b Q 2 9 u d G V u d F 9 U e X B l c 1 0 u e G 1 s U E s B A i 0 A F A A C A A g A b J i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e K w 0 s H / x B k z H w q A q i K 7 w A A A A A A g A A A A A A E G Y A A A A B A A A g A A A A U 3 K C q 6 H F x O C o 2 0 Z y k a r 6 j 1 C c w B N z E 5 O B o F 3 5 g d r p F M 4 A A A A A D o A A A A A C A A A g A A A A t J G Y C f j x y 2 9 z J 5 S X V Y I 8 C 3 m X k X 4 Q o / 6 8 J S S D o 8 T 2 D W p Q A A A A p / p Z c V o w s z i + R W / 3 N / m 8 f X z v 7 f m H s O J M Q 9 r m F T a A V 1 G Z l K f T X M A + f R 3 z K O M 8 I G 8 0 c V j A l i x C H o Y W V H n 8 K 4 L h o o 6 v 2 1 n F d / W m 0 7 K E g G v t u V t A A A A A M D + d 9 w H c 6 I f o d x M Y x W C x / c W b F w O h 1 P 1 o F T b z I X i s 1 a t b R S J c I 6 A K i C R H 6 P 2 c p N t / g N T U a 9 6 8 k y 7 P N d m v o R g H K w = = < / D a t a M a s h u p > 
</file>

<file path=customXml/itemProps1.xml><?xml version="1.0" encoding="utf-8"?>
<ds:datastoreItem xmlns:ds="http://schemas.openxmlformats.org/officeDocument/2006/customXml" ds:itemID="{352FF34E-A628-417C-945C-D52629F3DC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commande</vt:lpstr>
      <vt:lpstr>hoodie</vt:lpstr>
      <vt:lpstr>Feuil2</vt:lpstr>
      <vt:lpstr>couleur</vt:lpstr>
      <vt:lpstr>nbrbillet</vt:lpstr>
      <vt:lpstr>nbrpack</vt:lpstr>
      <vt:lpstr>Taille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Gaillard</dc:creator>
  <cp:lastModifiedBy>Bertrand Gaillard</cp:lastModifiedBy>
  <cp:lastPrinted>2019-05-03T12:21:23Z</cp:lastPrinted>
  <dcterms:created xsi:type="dcterms:W3CDTF">2019-04-15T14:32:42Z</dcterms:created>
  <dcterms:modified xsi:type="dcterms:W3CDTF">2019-05-06T10:40:00Z</dcterms:modified>
</cp:coreProperties>
</file>